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inhartová\Dotační program 2023\"/>
    </mc:Choice>
  </mc:AlternateContent>
  <xr:revisionPtr revIDLastSave="0" documentId="13_ncr:1_{F363DEC8-FDD9-47F5-B9F6-23B1F0E8B56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dnocení" sheetId="3" r:id="rId1"/>
    <sheet name="VEŘEJNÉ VYHODNOCENÍ" sheetId="4" r:id="rId2"/>
  </sheets>
  <definedNames>
    <definedName name="_xlnm.Print_Area" localSheetId="1">'VEŘEJNÉ VYHODNOCENÍ'!$A$1:$D$19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D12" i="4"/>
  <c r="D19" i="4" l="1"/>
  <c r="F12" i="3"/>
  <c r="F11" i="3"/>
  <c r="F10" i="3"/>
  <c r="F9" i="3"/>
  <c r="F7" i="3"/>
  <c r="G6" i="3"/>
  <c r="F6" i="3" s="1"/>
  <c r="C12" i="4" l="1"/>
  <c r="C18" i="4"/>
  <c r="C19" i="4" l="1"/>
  <c r="G8" i="3"/>
  <c r="F8" i="3" s="1"/>
  <c r="J22" i="3" l="1"/>
  <c r="J23" i="3" s="1"/>
  <c r="D22" i="3"/>
  <c r="D23" i="3" l="1"/>
</calcChain>
</file>

<file path=xl/sharedStrings.xml><?xml version="1.0" encoding="utf-8"?>
<sst xmlns="http://schemas.openxmlformats.org/spreadsheetml/2006/main" count="81" uniqueCount="60">
  <si>
    <t>ano</t>
  </si>
  <si>
    <t>1.</t>
  </si>
  <si>
    <t>4.</t>
  </si>
  <si>
    <t>14.</t>
  </si>
  <si>
    <t>Tabulka hodnocení</t>
  </si>
  <si>
    <t xml:space="preserve">
Žadatel</t>
  </si>
  <si>
    <t>podnikatel</t>
  </si>
  <si>
    <t>Příjemce 
podnikatel - 40% vlastních nákladů/
nepodnikatel - 10% vlastních nákladů</t>
  </si>
  <si>
    <t xml:space="preserve">Kritéria:
- předpokládaný počet osob
- popis projektu
- cíle a přínos projektu pro obec
- aktivní zapojení obyvatel obce (zapojení jiných subjektů)
</t>
  </si>
  <si>
    <t>Celkem:</t>
  </si>
  <si>
    <t>Výše požadované dotace (Kč):</t>
  </si>
  <si>
    <t>Číslo žádosti 
dle hodnocení</t>
  </si>
  <si>
    <t>Poznámky:</t>
  </si>
  <si>
    <t>Žádosti celkem:</t>
  </si>
  <si>
    <t>Zajištěné vlastní zdroje</t>
  </si>
  <si>
    <t>Bilance nákladů (Kč):</t>
  </si>
  <si>
    <t>SCHVÁLENÁ DOTACE ve výši:</t>
  </si>
  <si>
    <t>Splnění podmínek dotace na vlastní  zdroje</t>
  </si>
  <si>
    <t>Požadované % dotace z celkových nákladů</t>
  </si>
  <si>
    <t xml:space="preserve">Číslo žádosti 
</t>
  </si>
  <si>
    <t xml:space="preserve"> Předpokládané Celkové náklady na akci</t>
  </si>
  <si>
    <t>Petr Němec</t>
  </si>
  <si>
    <t>3.</t>
  </si>
  <si>
    <t xml:space="preserve">2. </t>
  </si>
  <si>
    <t>Žadatel dotace - podpora spolkového života</t>
  </si>
  <si>
    <t>Petr Morysek - modelářsko výtvarný kroužek</t>
  </si>
  <si>
    <t>Petr Morysek - Hobby výstava</t>
  </si>
  <si>
    <t>Petr Němec - cvičení pro seniory</t>
  </si>
  <si>
    <t>Klub zahrádkářů - podpora činnosti</t>
  </si>
  <si>
    <t>5.</t>
  </si>
  <si>
    <t>6.</t>
  </si>
  <si>
    <t>Eva Martínková - podpora klubu seniorů</t>
  </si>
  <si>
    <t>Myslivecký spolek Svrkyně-Velké Přílepy</t>
  </si>
  <si>
    <t>7.</t>
  </si>
  <si>
    <t>8.</t>
  </si>
  <si>
    <t>Mgr. Eliška Hesslerová - výtvarné kurzy se závěrečnou výstavou pro seniory</t>
  </si>
  <si>
    <t>9.</t>
  </si>
  <si>
    <t>10.</t>
  </si>
  <si>
    <t xml:space="preserve">Žadatel dotace - jednorázové projekty
</t>
  </si>
  <si>
    <t>Petr Morysek</t>
  </si>
  <si>
    <t>nepodnikatel</t>
  </si>
  <si>
    <t>modelářsko výtvarný kroužek, nyní 7 členů (předpoklad 20 členů)</t>
  </si>
  <si>
    <t>Hobby výstava - 300 - 500 návštěvníků</t>
  </si>
  <si>
    <t>předpoklad 3 000 Kč ze vstupného /předpokládaný počet osob 20</t>
  </si>
  <si>
    <t>Klub zahrádkářů</t>
  </si>
  <si>
    <t>80-100 aktivních členů klubu</t>
  </si>
  <si>
    <t>klub</t>
  </si>
  <si>
    <t>Ing. Lucie Z</t>
  </si>
  <si>
    <t>Ing. Lucie Zaky</t>
  </si>
  <si>
    <t>Jam dance crew</t>
  </si>
  <si>
    <t>Eva Martínková</t>
  </si>
  <si>
    <t>Klub seniorů - 50 osob</t>
  </si>
  <si>
    <t>Mgr. Libor Schwarz</t>
  </si>
  <si>
    <t>Loutkoherecké představení (80-150 osob)</t>
  </si>
  <si>
    <t>Klub rybářů Velké Přílepy</t>
  </si>
  <si>
    <t>Mgr. Libor Schwarz -3. Velkopřílepský SWAP</t>
  </si>
  <si>
    <t>Ing. Marie Románková - Přílepy tančí</t>
  </si>
  <si>
    <t>11.</t>
  </si>
  <si>
    <t>Ing. Luci Zaky - podpora taneční skupiny Jam dance crew</t>
  </si>
  <si>
    <t>Schválená dotace ve výši: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</si>
</sst>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4C4F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5" borderId="1" xfId="0" applyFont="1" applyFill="1" applyBorder="1"/>
    <xf numFmtId="0" fontId="5" fillId="6" borderId="1" xfId="0" applyFont="1" applyFill="1" applyBorder="1" applyAlignment="1">
      <alignment wrapText="1"/>
    </xf>
    <xf numFmtId="0" fontId="1" fillId="0" borderId="1" xfId="0" applyFont="1" applyBorder="1"/>
    <xf numFmtId="0" fontId="1" fillId="5" borderId="1" xfId="0" applyFont="1" applyFill="1" applyBorder="1"/>
    <xf numFmtId="0" fontId="0" fillId="5" borderId="1" xfId="0" applyFill="1" applyBorder="1"/>
    <xf numFmtId="0" fontId="0" fillId="7" borderId="0" xfId="0" applyFill="1"/>
    <xf numFmtId="0" fontId="5" fillId="7" borderId="2" xfId="0" applyFont="1" applyFill="1" applyBorder="1"/>
    <xf numFmtId="10" fontId="5" fillId="3" borderId="1" xfId="0" applyNumberFormat="1" applyFont="1" applyFill="1" applyBorder="1" applyAlignment="1">
      <alignment wrapText="1"/>
    </xf>
    <xf numFmtId="10" fontId="0" fillId="0" borderId="0" xfId="0" applyNumberFormat="1"/>
    <xf numFmtId="164" fontId="3" fillId="2" borderId="1" xfId="0" applyNumberFormat="1" applyFont="1" applyFill="1" applyBorder="1"/>
    <xf numFmtId="164" fontId="4" fillId="4" borderId="1" xfId="0" applyNumberFormat="1" applyFont="1" applyFill="1" applyBorder="1"/>
    <xf numFmtId="164" fontId="4" fillId="0" borderId="1" xfId="0" applyNumberFormat="1" applyFont="1" applyBorder="1"/>
    <xf numFmtId="164" fontId="4" fillId="3" borderId="1" xfId="0" applyNumberFormat="1" applyFont="1" applyFill="1" applyBorder="1"/>
    <xf numFmtId="164" fontId="0" fillId="0" borderId="0" xfId="0" applyNumberFormat="1"/>
    <xf numFmtId="165" fontId="5" fillId="2" borderId="1" xfId="0" applyNumberFormat="1" applyFont="1" applyFill="1" applyBorder="1" applyAlignment="1">
      <alignment wrapText="1"/>
    </xf>
    <xf numFmtId="165" fontId="5" fillId="4" borderId="1" xfId="0" applyNumberFormat="1" applyFont="1" applyFill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1" fillId="5" borderId="1" xfId="0" applyNumberFormat="1" applyFont="1" applyFill="1" applyBorder="1"/>
    <xf numFmtId="165" fontId="1" fillId="7" borderId="1" xfId="0" applyNumberFormat="1" applyFont="1" applyFill="1" applyBorder="1"/>
    <xf numFmtId="165" fontId="0" fillId="0" borderId="0" xfId="0" applyNumberFormat="1"/>
    <xf numFmtId="165" fontId="5" fillId="3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Border="1" applyAlignment="1">
      <alignment wrapText="1"/>
    </xf>
    <xf numFmtId="165" fontId="0" fillId="5" borderId="1" xfId="0" applyNumberFormat="1" applyFill="1" applyBorder="1"/>
    <xf numFmtId="10" fontId="5" fillId="4" borderId="1" xfId="0" applyNumberFormat="1" applyFont="1" applyFill="1" applyBorder="1" applyAlignment="1">
      <alignment wrapText="1"/>
    </xf>
    <xf numFmtId="10" fontId="5" fillId="0" borderId="1" xfId="0" applyNumberFormat="1" applyFont="1" applyBorder="1" applyAlignment="1">
      <alignment wrapText="1"/>
    </xf>
    <xf numFmtId="10" fontId="1" fillId="5" borderId="1" xfId="0" applyNumberFormat="1" applyFont="1" applyFill="1" applyBorder="1"/>
    <xf numFmtId="10" fontId="1" fillId="7" borderId="0" xfId="0" applyNumberFormat="1" applyFont="1" applyFill="1"/>
    <xf numFmtId="165" fontId="5" fillId="8" borderId="1" xfId="0" applyNumberFormat="1" applyFont="1" applyFill="1" applyBorder="1" applyAlignment="1">
      <alignment wrapText="1"/>
    </xf>
    <xf numFmtId="10" fontId="5" fillId="8" borderId="1" xfId="0" applyNumberFormat="1" applyFont="1" applyFill="1" applyBorder="1" applyAlignment="1">
      <alignment wrapText="1"/>
    </xf>
    <xf numFmtId="165" fontId="5" fillId="8" borderId="1" xfId="0" applyNumberFormat="1" applyFont="1" applyFill="1" applyBorder="1" applyAlignment="1">
      <alignment horizontal="center" wrapText="1"/>
    </xf>
    <xf numFmtId="165" fontId="5" fillId="4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1" fillId="5" borderId="1" xfId="0" applyNumberFormat="1" applyFont="1" applyFill="1" applyBorder="1" applyAlignment="1">
      <alignment horizontal="center"/>
    </xf>
    <xf numFmtId="165" fontId="1" fillId="7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0" fontId="5" fillId="3" borderId="1" xfId="0" applyNumberFormat="1" applyFont="1" applyFill="1" applyBorder="1" applyAlignment="1">
      <alignment horizontal="center" wrapText="1"/>
    </xf>
    <xf numFmtId="10" fontId="7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9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4" fillId="3" borderId="1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horizontal="center" wrapText="1"/>
    </xf>
    <xf numFmtId="165" fontId="5" fillId="3" borderId="7" xfId="0" applyNumberFormat="1" applyFont="1" applyFill="1" applyBorder="1" applyAlignment="1">
      <alignment horizont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wrapText="1"/>
    </xf>
    <xf numFmtId="164" fontId="3" fillId="10" borderId="1" xfId="0" applyNumberFormat="1" applyFont="1" applyFill="1" applyBorder="1"/>
    <xf numFmtId="165" fontId="5" fillId="10" borderId="1" xfId="0" applyNumberFormat="1" applyFont="1" applyFill="1" applyBorder="1"/>
    <xf numFmtId="0" fontId="2" fillId="0" borderId="0" xfId="0" applyFont="1"/>
    <xf numFmtId="0" fontId="5" fillId="9" borderId="1" xfId="0" applyFont="1" applyFill="1" applyBorder="1"/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164" fontId="1" fillId="5" borderId="1" xfId="0" applyNumberFormat="1" applyFont="1" applyFill="1" applyBorder="1"/>
    <xf numFmtId="165" fontId="0" fillId="7" borderId="0" xfId="0" applyNumberFormat="1" applyFill="1"/>
    <xf numFmtId="164" fontId="1" fillId="7" borderId="0" xfId="0" applyNumberFormat="1" applyFont="1" applyFill="1"/>
    <xf numFmtId="0" fontId="8" fillId="7" borderId="2" xfId="0" applyFont="1" applyFill="1" applyBorder="1"/>
    <xf numFmtId="0" fontId="9" fillId="7" borderId="0" xfId="0" applyFont="1" applyFill="1"/>
    <xf numFmtId="164" fontId="10" fillId="7" borderId="0" xfId="0" applyNumberFormat="1" applyFont="1" applyFill="1"/>
    <xf numFmtId="164" fontId="4" fillId="2" borderId="1" xfId="0" applyNumberFormat="1" applyFont="1" applyFill="1" applyBorder="1"/>
    <xf numFmtId="164" fontId="5" fillId="4" borderId="1" xfId="0" applyNumberFormat="1" applyFont="1" applyFill="1" applyBorder="1"/>
    <xf numFmtId="164" fontId="5" fillId="5" borderId="1" xfId="0" applyNumberFormat="1" applyFont="1" applyFill="1" applyBorder="1"/>
    <xf numFmtId="164" fontId="9" fillId="7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2" fillId="5" borderId="1" xfId="0" applyNumberFormat="1" applyFont="1" applyFill="1" applyBorder="1" applyAlignment="1">
      <alignment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wrapText="1"/>
    </xf>
    <xf numFmtId="165" fontId="5" fillId="3" borderId="7" xfId="0" applyNumberFormat="1" applyFont="1" applyFill="1" applyBorder="1" applyAlignment="1">
      <alignment horizont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wrapText="1"/>
    </xf>
    <xf numFmtId="164" fontId="5" fillId="3" borderId="7" xfId="0" applyNumberFormat="1" applyFont="1" applyFill="1" applyBorder="1" applyAlignment="1">
      <alignment horizont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7" xfId="0" applyNumberFormat="1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center" wrapText="1"/>
    </xf>
    <xf numFmtId="164" fontId="4" fillId="3" borderId="7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4C4F5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opLeftCell="B1" workbookViewId="0">
      <pane xSplit="1" ySplit="3" topLeftCell="C13" activePane="bottomRight" state="frozen"/>
      <selection activeCell="B1" sqref="B1"/>
      <selection pane="topRight" activeCell="C1" sqref="C1"/>
      <selection pane="bottomLeft" activeCell="B4" sqref="B4"/>
      <selection pane="bottomRight" activeCell="B13" sqref="B13:J21"/>
    </sheetView>
  </sheetViews>
  <sheetFormatPr defaultRowHeight="15" x14ac:dyDescent="0.25"/>
  <cols>
    <col min="1" max="1" width="17.5703125" customWidth="1"/>
    <col min="2" max="3" width="27.28515625" customWidth="1"/>
    <col min="4" max="4" width="19.7109375" style="27" customWidth="1"/>
    <col min="5" max="5" width="11.7109375" style="43" customWidth="1"/>
    <col min="6" max="6" width="14.28515625" style="16" customWidth="1"/>
    <col min="7" max="7" width="16.7109375" style="16" customWidth="1"/>
    <col min="8" max="8" width="19.28515625" style="27" customWidth="1"/>
    <col min="9" max="9" width="46.42578125" customWidth="1"/>
    <col min="10" max="10" width="18.28515625" style="21" customWidth="1"/>
  </cols>
  <sheetData>
    <row r="1" spans="1:10" ht="18.75" x14ac:dyDescent="0.3">
      <c r="A1" s="77" t="s">
        <v>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77.25" customHeight="1" x14ac:dyDescent="0.25">
      <c r="A2" s="75" t="s">
        <v>11</v>
      </c>
      <c r="B2" s="75" t="s">
        <v>5</v>
      </c>
      <c r="C2" s="75" t="s">
        <v>7</v>
      </c>
      <c r="D2" s="82" t="s">
        <v>10</v>
      </c>
      <c r="E2" s="79" t="s">
        <v>15</v>
      </c>
      <c r="F2" s="80"/>
      <c r="G2" s="80"/>
      <c r="H2" s="81"/>
      <c r="I2" s="75" t="s">
        <v>8</v>
      </c>
      <c r="J2" s="84" t="s">
        <v>16</v>
      </c>
    </row>
    <row r="3" spans="1:10" ht="78.75" x14ac:dyDescent="0.25">
      <c r="A3" s="76"/>
      <c r="B3" s="76"/>
      <c r="C3" s="76"/>
      <c r="D3" s="83"/>
      <c r="E3" s="28" t="s">
        <v>17</v>
      </c>
      <c r="F3" s="45" t="s">
        <v>18</v>
      </c>
      <c r="G3" s="45" t="s">
        <v>20</v>
      </c>
      <c r="H3" s="28" t="s">
        <v>14</v>
      </c>
      <c r="I3" s="76"/>
      <c r="J3" s="85"/>
    </row>
    <row r="4" spans="1:10" ht="15.75" x14ac:dyDescent="0.25">
      <c r="A4" s="50"/>
      <c r="B4" s="50"/>
      <c r="C4" s="50"/>
      <c r="D4" s="51"/>
      <c r="E4" s="28"/>
      <c r="F4" s="45"/>
      <c r="G4" s="45"/>
      <c r="H4" s="28"/>
      <c r="I4" s="50"/>
      <c r="J4" s="52"/>
    </row>
    <row r="5" spans="1:10" ht="15.75" x14ac:dyDescent="0.25">
      <c r="A5" s="50"/>
      <c r="B5" s="50"/>
      <c r="C5" s="50"/>
      <c r="D5" s="51"/>
      <c r="E5" s="28"/>
      <c r="F5" s="45"/>
      <c r="G5" s="45"/>
      <c r="H5" s="28"/>
      <c r="I5" s="50"/>
      <c r="J5" s="52"/>
    </row>
    <row r="6" spans="1:10" s="56" customFormat="1" ht="31.5" x14ac:dyDescent="0.25">
      <c r="B6" s="57" t="s">
        <v>39</v>
      </c>
      <c r="C6" s="2" t="s">
        <v>40</v>
      </c>
      <c r="D6" s="55">
        <v>8000</v>
      </c>
      <c r="E6" s="58" t="s">
        <v>0</v>
      </c>
      <c r="F6" s="36">
        <f t="shared" ref="F6:F7" si="0">D6/G6</f>
        <v>0.48780487804878048</v>
      </c>
      <c r="G6" s="35">
        <f t="shared" ref="G6" si="1">H6+D6</f>
        <v>16400</v>
      </c>
      <c r="H6" s="59">
        <v>8400</v>
      </c>
      <c r="I6" s="60" t="s">
        <v>41</v>
      </c>
      <c r="J6" s="54">
        <v>8000</v>
      </c>
    </row>
    <row r="7" spans="1:10" s="56" customFormat="1" ht="15.75" x14ac:dyDescent="0.25">
      <c r="B7" s="57" t="s">
        <v>39</v>
      </c>
      <c r="C7" s="2" t="s">
        <v>40</v>
      </c>
      <c r="D7" s="55">
        <v>10000</v>
      </c>
      <c r="E7" s="58" t="s">
        <v>0</v>
      </c>
      <c r="F7" s="36">
        <f t="shared" si="0"/>
        <v>0.83333333333333337</v>
      </c>
      <c r="G7" s="35">
        <v>12000</v>
      </c>
      <c r="H7" s="59">
        <v>2000</v>
      </c>
      <c r="I7" s="2" t="s">
        <v>42</v>
      </c>
      <c r="J7" s="54">
        <v>10000</v>
      </c>
    </row>
    <row r="8" spans="1:10" ht="31.5" x14ac:dyDescent="0.25">
      <c r="A8" s="2" t="s">
        <v>1</v>
      </c>
      <c r="B8" s="47" t="s">
        <v>21</v>
      </c>
      <c r="C8" s="3" t="s">
        <v>6</v>
      </c>
      <c r="D8" s="53">
        <v>30000</v>
      </c>
      <c r="E8" s="37" t="s">
        <v>0</v>
      </c>
      <c r="F8" s="36">
        <f>D8/G8</f>
        <v>0.66666666666666663</v>
      </c>
      <c r="G8" s="35">
        <f>H8+D8</f>
        <v>45000</v>
      </c>
      <c r="H8" s="29">
        <v>15000</v>
      </c>
      <c r="I8" s="48" t="s">
        <v>43</v>
      </c>
      <c r="J8" s="54">
        <v>27000</v>
      </c>
    </row>
    <row r="9" spans="1:10" ht="15.75" x14ac:dyDescent="0.25">
      <c r="A9" s="2"/>
      <c r="B9" s="47" t="s">
        <v>44</v>
      </c>
      <c r="C9" s="3" t="s">
        <v>46</v>
      </c>
      <c r="D9" s="22">
        <v>30000</v>
      </c>
      <c r="E9" s="37" t="s">
        <v>0</v>
      </c>
      <c r="F9" s="36">
        <f>D9/G9</f>
        <v>0.6</v>
      </c>
      <c r="G9" s="35">
        <v>50000</v>
      </c>
      <c r="H9" s="29">
        <v>20000</v>
      </c>
      <c r="I9" s="48" t="s">
        <v>45</v>
      </c>
      <c r="J9" s="17">
        <v>30000</v>
      </c>
    </row>
    <row r="10" spans="1:10" ht="15.75" x14ac:dyDescent="0.25">
      <c r="A10" s="2" t="s">
        <v>47</v>
      </c>
      <c r="B10" s="47" t="s">
        <v>48</v>
      </c>
      <c r="C10" s="3" t="s">
        <v>6</v>
      </c>
      <c r="D10" s="22">
        <v>30000</v>
      </c>
      <c r="E10" s="37" t="s">
        <v>0</v>
      </c>
      <c r="F10" s="36">
        <f>D10/G10</f>
        <v>0.3500583430571762</v>
      </c>
      <c r="G10" s="35">
        <v>85700</v>
      </c>
      <c r="H10" s="29">
        <v>20700</v>
      </c>
      <c r="I10" s="48" t="s">
        <v>49</v>
      </c>
      <c r="J10" s="17">
        <v>30000</v>
      </c>
    </row>
    <row r="11" spans="1:10" ht="15.75" x14ac:dyDescent="0.25">
      <c r="A11" s="2"/>
      <c r="B11" s="47" t="s">
        <v>50</v>
      </c>
      <c r="C11" s="3" t="s">
        <v>46</v>
      </c>
      <c r="D11" s="22">
        <v>30000</v>
      </c>
      <c r="E11" s="37" t="s">
        <v>0</v>
      </c>
      <c r="F11" s="36">
        <f>D11/G11</f>
        <v>0.7407407407407407</v>
      </c>
      <c r="G11" s="35">
        <v>40500</v>
      </c>
      <c r="H11" s="29">
        <v>10500</v>
      </c>
      <c r="I11" s="48" t="s">
        <v>51</v>
      </c>
      <c r="J11" s="17">
        <v>30000</v>
      </c>
    </row>
    <row r="12" spans="1:10" ht="15.75" x14ac:dyDescent="0.25">
      <c r="A12" s="2"/>
      <c r="B12" s="47" t="s">
        <v>52</v>
      </c>
      <c r="C12" s="3" t="s">
        <v>40</v>
      </c>
      <c r="D12" s="22">
        <v>5000</v>
      </c>
      <c r="E12" s="37" t="s">
        <v>0</v>
      </c>
      <c r="F12" s="36">
        <f t="shared" ref="F12" si="2">D12/G12</f>
        <v>0.83333333333333337</v>
      </c>
      <c r="G12" s="35">
        <v>6000</v>
      </c>
      <c r="H12" s="29">
        <v>1000</v>
      </c>
      <c r="I12" s="48" t="s">
        <v>53</v>
      </c>
      <c r="J12" s="17">
        <v>5000</v>
      </c>
    </row>
    <row r="13" spans="1:10" ht="15.75" x14ac:dyDescent="0.25">
      <c r="A13" s="2"/>
      <c r="B13" s="47"/>
      <c r="C13" s="3"/>
      <c r="D13" s="22"/>
      <c r="E13" s="37"/>
      <c r="F13" s="36"/>
      <c r="G13" s="35"/>
      <c r="H13" s="29"/>
      <c r="I13" s="48"/>
      <c r="J13" s="17"/>
    </row>
    <row r="14" spans="1:10" ht="15.75" x14ac:dyDescent="0.25">
      <c r="A14" s="2"/>
      <c r="B14" s="47"/>
      <c r="C14" s="3"/>
      <c r="D14" s="22"/>
      <c r="E14" s="37"/>
      <c r="F14" s="36"/>
      <c r="G14" s="35"/>
      <c r="H14" s="29"/>
      <c r="I14" s="48"/>
      <c r="J14" s="17"/>
    </row>
    <row r="15" spans="1:10" ht="15.75" x14ac:dyDescent="0.25">
      <c r="A15" s="4" t="s">
        <v>9</v>
      </c>
      <c r="B15" s="5"/>
      <c r="C15" s="5"/>
      <c r="D15" s="23"/>
      <c r="E15" s="38"/>
      <c r="F15" s="31"/>
      <c r="G15" s="31"/>
      <c r="H15" s="23"/>
      <c r="I15" s="5"/>
      <c r="J15" s="18"/>
    </row>
    <row r="16" spans="1:10" ht="15.75" x14ac:dyDescent="0.25">
      <c r="A16" s="6"/>
      <c r="B16" s="7"/>
      <c r="C16" s="7"/>
      <c r="D16" s="24"/>
      <c r="E16" s="39"/>
      <c r="F16" s="32"/>
      <c r="G16" s="32"/>
      <c r="H16" s="24"/>
      <c r="I16" s="7"/>
      <c r="J16" s="19"/>
    </row>
    <row r="17" spans="1:10" ht="173.25" customHeight="1" x14ac:dyDescent="0.25">
      <c r="A17" s="75" t="s">
        <v>11</v>
      </c>
      <c r="B17" s="75"/>
      <c r="C17" s="75"/>
      <c r="D17" s="82"/>
      <c r="E17" s="28"/>
      <c r="F17" s="44"/>
      <c r="G17" s="44"/>
      <c r="H17" s="82"/>
      <c r="I17" s="75"/>
      <c r="J17" s="49"/>
    </row>
    <row r="18" spans="1:10" ht="15.75" x14ac:dyDescent="0.25">
      <c r="A18" s="76"/>
      <c r="B18" s="76"/>
      <c r="C18" s="76"/>
      <c r="D18" s="83"/>
      <c r="E18" s="28"/>
      <c r="F18" s="15"/>
      <c r="G18" s="15"/>
      <c r="H18" s="83"/>
      <c r="I18" s="76"/>
      <c r="J18" s="20"/>
    </row>
    <row r="19" spans="1:10" ht="15.75" x14ac:dyDescent="0.25">
      <c r="A19" s="2"/>
      <c r="B19" s="47"/>
      <c r="C19" s="3"/>
      <c r="D19" s="22"/>
      <c r="E19" s="40"/>
      <c r="F19" s="36"/>
      <c r="G19" s="35"/>
      <c r="H19" s="29"/>
      <c r="I19" s="3"/>
      <c r="J19" s="17"/>
    </row>
    <row r="20" spans="1:10" ht="15.75" x14ac:dyDescent="0.25">
      <c r="A20" s="2"/>
      <c r="B20" s="47"/>
      <c r="C20" s="3"/>
      <c r="D20" s="22"/>
      <c r="E20" s="40"/>
      <c r="F20" s="36"/>
      <c r="G20" s="35"/>
      <c r="H20" s="29"/>
      <c r="I20" s="3"/>
      <c r="J20" s="17"/>
    </row>
    <row r="21" spans="1:10" ht="15.75" x14ac:dyDescent="0.25">
      <c r="A21" s="2" t="s">
        <v>3</v>
      </c>
      <c r="B21" s="47"/>
      <c r="C21" s="3"/>
      <c r="D21" s="22"/>
      <c r="E21" s="40"/>
      <c r="F21" s="36"/>
      <c r="G21" s="35"/>
      <c r="H21" s="29"/>
      <c r="I21" s="3"/>
      <c r="J21" s="17"/>
    </row>
    <row r="22" spans="1:10" ht="15.75" x14ac:dyDescent="0.25">
      <c r="A22" s="8" t="s">
        <v>9</v>
      </c>
      <c r="B22" s="11"/>
      <c r="C22" s="11"/>
      <c r="D22" s="25">
        <f>SUM(D19:D21)</f>
        <v>0</v>
      </c>
      <c r="E22" s="41"/>
      <c r="F22" s="33"/>
      <c r="G22" s="33"/>
      <c r="H22" s="30"/>
      <c r="I22" s="12"/>
      <c r="J22" s="61">
        <f>SUM(J19:J21)</f>
        <v>0</v>
      </c>
    </row>
    <row r="23" spans="1:10" ht="15.75" x14ac:dyDescent="0.25">
      <c r="A23" s="14" t="s">
        <v>13</v>
      </c>
      <c r="B23" s="13"/>
      <c r="C23" s="13"/>
      <c r="D23" s="26">
        <f>SUM(D22,D15)</f>
        <v>0</v>
      </c>
      <c r="E23" s="42"/>
      <c r="F23" s="34"/>
      <c r="G23" s="34"/>
      <c r="H23" s="62"/>
      <c r="I23" s="13"/>
      <c r="J23" s="63">
        <f>SUM(J15+J22)</f>
        <v>0</v>
      </c>
    </row>
    <row r="25" spans="1:10" x14ac:dyDescent="0.25">
      <c r="B25" s="10"/>
      <c r="C25" s="1"/>
    </row>
    <row r="26" spans="1:10" x14ac:dyDescent="0.25">
      <c r="B26" s="1"/>
      <c r="C26" s="1"/>
    </row>
    <row r="27" spans="1:10" x14ac:dyDescent="0.25">
      <c r="B27" s="1"/>
      <c r="C27" s="1"/>
    </row>
    <row r="28" spans="1:10" x14ac:dyDescent="0.25">
      <c r="B28" s="1"/>
      <c r="C28" s="1"/>
    </row>
    <row r="29" spans="1:10" x14ac:dyDescent="0.25">
      <c r="B29" s="1"/>
      <c r="C29" s="1"/>
    </row>
    <row r="30" spans="1:10" x14ac:dyDescent="0.25">
      <c r="B30" s="1"/>
      <c r="C30" s="1"/>
    </row>
    <row r="32" spans="1:10" x14ac:dyDescent="0.25">
      <c r="A32" t="s">
        <v>12</v>
      </c>
    </row>
  </sheetData>
  <mergeCells count="14">
    <mergeCell ref="A17:A18"/>
    <mergeCell ref="A1:J1"/>
    <mergeCell ref="E2:H2"/>
    <mergeCell ref="I2:I3"/>
    <mergeCell ref="A2:A3"/>
    <mergeCell ref="B2:B3"/>
    <mergeCell ref="C2:C3"/>
    <mergeCell ref="D2:D3"/>
    <mergeCell ref="J2:J3"/>
    <mergeCell ref="B17:B18"/>
    <mergeCell ref="C17:C18"/>
    <mergeCell ref="D17:D18"/>
    <mergeCell ref="H17:H18"/>
    <mergeCell ref="I17:I18"/>
  </mergeCells>
  <pageMargins left="0.25" right="0.25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tabSelected="1" workbookViewId="0">
      <selection sqref="A1:D19"/>
    </sheetView>
  </sheetViews>
  <sheetFormatPr defaultRowHeight="15" x14ac:dyDescent="0.25"/>
  <cols>
    <col min="2" max="2" width="74.140625" customWidth="1"/>
    <col min="3" max="3" width="20.7109375" style="46" customWidth="1"/>
    <col min="4" max="4" width="27.140625" customWidth="1"/>
  </cols>
  <sheetData>
    <row r="1" spans="1:4" x14ac:dyDescent="0.25">
      <c r="A1" s="75" t="s">
        <v>19</v>
      </c>
      <c r="B1" s="75" t="s">
        <v>38</v>
      </c>
      <c r="C1" s="82" t="s">
        <v>10</v>
      </c>
      <c r="D1" s="86" t="s">
        <v>59</v>
      </c>
    </row>
    <row r="2" spans="1:4" x14ac:dyDescent="0.25">
      <c r="A2" s="76"/>
      <c r="B2" s="76"/>
      <c r="C2" s="83"/>
      <c r="D2" s="87"/>
    </row>
    <row r="3" spans="1:4" ht="15" customHeight="1" x14ac:dyDescent="0.25">
      <c r="A3" s="2" t="s">
        <v>1</v>
      </c>
      <c r="B3" s="9" t="s">
        <v>25</v>
      </c>
      <c r="C3" s="71">
        <v>8000</v>
      </c>
      <c r="D3" s="67">
        <v>8000</v>
      </c>
    </row>
    <row r="4" spans="1:4" ht="15" customHeight="1" x14ac:dyDescent="0.25">
      <c r="A4" s="2" t="s">
        <v>23</v>
      </c>
      <c r="B4" s="9" t="s">
        <v>26</v>
      </c>
      <c r="C4" s="71">
        <v>10000</v>
      </c>
      <c r="D4" s="67">
        <v>10000</v>
      </c>
    </row>
    <row r="5" spans="1:4" ht="15" customHeight="1" x14ac:dyDescent="0.25">
      <c r="A5" s="2" t="s">
        <v>22</v>
      </c>
      <c r="B5" s="9" t="s">
        <v>27</v>
      </c>
      <c r="C5" s="71">
        <v>30000</v>
      </c>
      <c r="D5" s="67">
        <v>30000</v>
      </c>
    </row>
    <row r="6" spans="1:4" ht="15" customHeight="1" x14ac:dyDescent="0.25">
      <c r="A6" s="2" t="s">
        <v>2</v>
      </c>
      <c r="B6" s="9" t="s">
        <v>28</v>
      </c>
      <c r="C6" s="71">
        <v>30000</v>
      </c>
      <c r="D6" s="67">
        <v>30000</v>
      </c>
    </row>
    <row r="7" spans="1:4" ht="15" customHeight="1" x14ac:dyDescent="0.25">
      <c r="A7" s="2" t="s">
        <v>29</v>
      </c>
      <c r="B7" s="9" t="s">
        <v>58</v>
      </c>
      <c r="C7" s="71">
        <v>30000</v>
      </c>
      <c r="D7" s="67">
        <v>30000</v>
      </c>
    </row>
    <row r="8" spans="1:4" ht="15" customHeight="1" x14ac:dyDescent="0.25">
      <c r="A8" s="2" t="s">
        <v>30</v>
      </c>
      <c r="B8" s="9" t="s">
        <v>31</v>
      </c>
      <c r="C8" s="71">
        <v>30000</v>
      </c>
      <c r="D8" s="67">
        <v>30000</v>
      </c>
    </row>
    <row r="9" spans="1:4" ht="15" customHeight="1" x14ac:dyDescent="0.25">
      <c r="A9" s="2" t="s">
        <v>33</v>
      </c>
      <c r="B9" s="9" t="s">
        <v>55</v>
      </c>
      <c r="C9" s="71">
        <v>18000</v>
      </c>
      <c r="D9" s="67">
        <v>18000</v>
      </c>
    </row>
    <row r="10" spans="1:4" ht="15" customHeight="1" x14ac:dyDescent="0.25">
      <c r="A10" s="2" t="s">
        <v>34</v>
      </c>
      <c r="B10" s="9" t="s">
        <v>35</v>
      </c>
      <c r="C10" s="71">
        <v>30000</v>
      </c>
      <c r="D10" s="67">
        <v>30000</v>
      </c>
    </row>
    <row r="11" spans="1:4" ht="15" customHeight="1" x14ac:dyDescent="0.25">
      <c r="A11" s="2" t="s">
        <v>36</v>
      </c>
      <c r="B11" s="9" t="s">
        <v>56</v>
      </c>
      <c r="C11" s="71">
        <v>30000</v>
      </c>
      <c r="D11" s="67">
        <v>16982</v>
      </c>
    </row>
    <row r="12" spans="1:4" ht="15.75" x14ac:dyDescent="0.25">
      <c r="A12" s="4" t="s">
        <v>9</v>
      </c>
      <c r="B12" s="5"/>
      <c r="C12" s="72">
        <f>SUM(C3:C11)</f>
        <v>216000</v>
      </c>
      <c r="D12" s="68">
        <f>SUM(D3:D11)</f>
        <v>202982</v>
      </c>
    </row>
    <row r="13" spans="1:4" ht="15.75" x14ac:dyDescent="0.25">
      <c r="A13" s="6"/>
      <c r="B13" s="7"/>
      <c r="C13" s="73"/>
      <c r="D13" s="19"/>
    </row>
    <row r="14" spans="1:4" x14ac:dyDescent="0.25">
      <c r="A14" s="75" t="s">
        <v>11</v>
      </c>
      <c r="B14" s="75" t="s">
        <v>24</v>
      </c>
      <c r="C14" s="88" t="s">
        <v>10</v>
      </c>
      <c r="D14" s="90" t="s">
        <v>59</v>
      </c>
    </row>
    <row r="15" spans="1:4" x14ac:dyDescent="0.25">
      <c r="A15" s="76"/>
      <c r="B15" s="76"/>
      <c r="C15" s="89"/>
      <c r="D15" s="91"/>
    </row>
    <row r="16" spans="1:4" ht="15.75" x14ac:dyDescent="0.25">
      <c r="A16" s="2" t="s">
        <v>37</v>
      </c>
      <c r="B16" s="9" t="s">
        <v>54</v>
      </c>
      <c r="C16" s="71">
        <v>30000</v>
      </c>
      <c r="D16" s="67">
        <v>30000</v>
      </c>
    </row>
    <row r="17" spans="1:4" ht="15.75" x14ac:dyDescent="0.25">
      <c r="A17" s="2" t="s">
        <v>57</v>
      </c>
      <c r="B17" s="9" t="s">
        <v>32</v>
      </c>
      <c r="C17" s="71">
        <v>30000</v>
      </c>
      <c r="D17" s="67">
        <v>30000</v>
      </c>
    </row>
    <row r="18" spans="1:4" ht="15.75" x14ac:dyDescent="0.25">
      <c r="A18" s="8" t="s">
        <v>9</v>
      </c>
      <c r="B18" s="11"/>
      <c r="C18" s="74">
        <f>SUM(C16:C17)</f>
        <v>60000</v>
      </c>
      <c r="D18" s="69">
        <f>SUM(D16:D17)</f>
        <v>60000</v>
      </c>
    </row>
    <row r="19" spans="1:4" ht="23.25" x14ac:dyDescent="0.35">
      <c r="A19" s="64" t="s">
        <v>13</v>
      </c>
      <c r="B19" s="65"/>
      <c r="C19" s="70">
        <f>SUM(C18,C12)</f>
        <v>276000</v>
      </c>
      <c r="D19" s="66">
        <f>SUM(D18+D12)</f>
        <v>262982</v>
      </c>
    </row>
  </sheetData>
  <mergeCells count="8">
    <mergeCell ref="D1:D2"/>
    <mergeCell ref="A14:A15"/>
    <mergeCell ref="B14:B15"/>
    <mergeCell ref="C14:C15"/>
    <mergeCell ref="D14:D15"/>
    <mergeCell ref="A1:A2"/>
    <mergeCell ref="B1:B2"/>
    <mergeCell ref="C1:C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Hodnocení</vt:lpstr>
      <vt:lpstr>VEŘEJNÉ VYHODNOCENÍ</vt:lpstr>
      <vt:lpstr>'VEŘEJNÉ VYHODNOCENÍ'!Oblast_tisku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valkova</dc:creator>
  <cp:lastModifiedBy>asistentka</cp:lastModifiedBy>
  <cp:lastPrinted>2023-02-27T09:40:56Z</cp:lastPrinted>
  <dcterms:created xsi:type="dcterms:W3CDTF">2020-02-03T13:24:39Z</dcterms:created>
  <dcterms:modified xsi:type="dcterms:W3CDTF">2023-02-27T09:41:01Z</dcterms:modified>
</cp:coreProperties>
</file>